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Лист1!$C$7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<sst xmlns="http://schemas.openxmlformats.org/spreadsheetml/2006/main" count="69" uniqueCount="64">
  <si>
    <r>
      <rPr>
        <sz val="18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                                                                  </t>
    </r>
    <r>
      <rPr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</t>
    </r>
    <r>
      <rPr>
        <b/>
        <sz val="18"/>
        <color theme="3"/>
        <rFont val="Tahoma"/>
        <charset val="204"/>
      </rPr>
      <t xml:space="preserve">www.burenie-skvazhin-mo.ru </t>
    </r>
    <r>
      <rPr>
        <sz val="18"/>
        <color rgb="FF0070C0"/>
        <rFont val="Tahoma"/>
        <charset val="204"/>
      </rPr>
      <t xml:space="preserve">      
</t>
    </r>
  </si>
  <si>
    <t>Смета на обустройство</t>
  </si>
  <si>
    <t>скважины 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</si>
  <si>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</si>
  <si>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</si>
  <si>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</si>
  <si>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</si>
  <si>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</si>
  <si>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</si>
  <si>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</si>
  <si>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</si>
  <si>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</si>
  <si>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</si>
  <si>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</si>
  <si>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</si>
  <si>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</si>
  <si>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</si>
  <si>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</si>
  <si>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BELAMOS TF3-60 с кабелем 35м</t>
  </si>
  <si>
    <t>Мембранный бак " BELAMOS " 80л.</t>
  </si>
  <si>
    <t>Реле давления PM-5 + манометр [шт.]</t>
  </si>
  <si>
    <t>Кессон стальной 2000мм*1000мм (4 мм) с фланцем [шт.]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</si>
  <si>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</si>
  <si>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</si>
  <si>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</si>
  <si>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</si>
  <si>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</si>
  <si>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</si>
  <si>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</si>
  <si>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</si>
  <si>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</si>
  <si>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</si>
  <si>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</si>
  <si>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</si>
  <si>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</si>
  <si>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</si>
  <si>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</si>
  <si>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</si>
  <si>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</si>
  <si>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</si>
  <si>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Траншея под водопровод (глубина 1,5 м)</t>
  </si>
  <si>
    <t>Обратная засыпка грунта за 1 метр*</t>
  </si>
  <si>
    <t>Котлован под кессон с обратной засыпкой</t>
  </si>
  <si>
    <t>Ввод в дом (пробивка/сверление отверстий+монтаж 1 точки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</si>
  <si>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</si>
  <si>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</si>
  <si>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насоса, гидравлических коммуникаций, гидробака, автоматики, пуско-наладочные работы). 
</t>
  </si>
  <si>
    <t>Гидроизоляционные работы [за 1 ввод]</t>
  </si>
  <si>
    <t>Дополнительная точка выхода (кран) в кессоне с монтажем</t>
  </si>
  <si>
    <t>ИТОГО ЗА ОБУСТРОЙСТВО [руб.]</t>
  </si>
  <si>
    <t>СКИДКА по АКЦИИ</t>
  </si>
  <si>
    <t>Итого: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</si>
  <si>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</si>
  <si>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</si>
  <si>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Гарантия: насос - 2 года, прочее оборудование - 1 год и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</si>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</sst>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3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2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sz val="14"/>
      <color rgb="FFFF0000"/>
      <name val="Sitka Small"/>
      <charset val="204"/>
    </font>
    <font>
      <sz val="14"/>
      <color rgb="FFFF0000"/>
      <name val="Tahoma"/>
      <charset val="204"/>
    </font>
    <font>
      <b/>
      <sz val="8"/>
      <name val="Tahoma"/>
      <charset val="204"/>
    </font>
    <font>
      <b/>
      <sz val="11"/>
      <name val="Tahoma"/>
      <charset val="204"/>
    </font>
    <font>
      <sz val="9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theme="1"/>
      <name val="Tahoma"/>
      <charset val="204"/>
    </font>
    <font>
      <b/>
      <sz val="18"/>
      <color theme="3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2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92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1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 applyProtection="1">
      <alignment horizontal="right" vertical="center"/>
      <protection hidden="1"/>
    </xf>
    <xf numFmtId="180" fontId="6" fillId="0" borderId="6" xfId="0" applyNumberFormat="1" applyFont="1" applyBorder="1" applyAlignment="1" applyProtection="1">
      <alignment horizontal="center" vertical="center"/>
      <protection hidden="1"/>
    </xf>
    <xf numFmtId="180" fontId="6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180" fontId="13" fillId="0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center" vertical="center"/>
    </xf>
    <xf numFmtId="0" fontId="7" fillId="0" borderId="0" xfId="0" applyFont="1" applyBorder="1" applyProtection="1"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9" fontId="11" fillId="0" borderId="0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Fill="1" applyAlignment="1" applyProtection="1">
      <alignment horizontal="center" vertical="center"/>
      <protection hidden="1"/>
    </xf>
    <xf numFmtId="18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left" vertical="justify"/>
      <protection hidden="1"/>
    </xf>
    <xf numFmtId="180" fontId="11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180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48</xdr:row>
      <xdr:rowOff>0</xdr:rowOff>
    </xdr:from>
    <xdr:to>
      <xdr:col>24</xdr:col>
      <xdr:colOff>66675</xdr:colOff>
      <xdr:row>50</xdr:row>
      <xdr:rowOff>104775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9973310" y="13830300"/>
          <a:ext cx="638175" cy="536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2</xdr:col>
      <xdr:colOff>0</xdr:colOff>
      <xdr:row>0</xdr:row>
      <xdr:rowOff>1155700</xdr:rowOff>
    </xdr:from>
    <xdr:to>
      <xdr:col>2</xdr:col>
      <xdr:colOff>1354455</xdr:colOff>
      <xdr:row>0</xdr:row>
      <xdr:rowOff>2514600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2925" y="1155700"/>
          <a:ext cx="1354455" cy="1358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tabSelected="1" workbookViewId="0">
      <selection activeCell="O7" sqref="O7"/>
    </sheetView>
  </sheetViews>
  <sheetFormatPr defaultColWidth="3" defaultRowHeight="0" customHeight="1" zeroHeight="1"/>
  <cols>
    <col min="1" max="1" width="4.82" style="10" customWidth="1"/>
    <col min="2" max="2" width="43.73" style="10" customWidth="1"/>
    <col min="3" max="3" width="28.67" style="10" customWidth="1"/>
    <col min="4" max="4" width="9.54" style="11" customWidth="1"/>
    <col min="5" max="5" width="11.6" style="12" customWidth="1"/>
    <col min="6" max="6" width="16.7" style="13" customWidth="1"/>
    <col min="7" max="7" width="5.73" style="13" hidden="1" customWidth="1"/>
    <col min="8" max="16384" width="3" style="14"/>
  </cols>
  <sheetData>
    <row r="1" ht="207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21"/>
      <c r="D4" s="21"/>
      <c r="E4" s="21"/>
      <c r="F4" s="21"/>
      <c r="G4" s="19"/>
    </row>
    <row r="5" ht="17.5" spans="1:7">
      <c r="A5" s="19"/>
      <c r="B5" s="22" t="s">
        <v>4</v>
      </c>
      <c r="C5" s="23">
        <v>30</v>
      </c>
      <c r="D5" s="20" t="s">
        <v>5</v>
      </c>
      <c r="E5" s="19"/>
      <c r="F5" s="19"/>
      <c r="G5" s="24"/>
    </row>
    <row r="6" ht="15" spans="1:7">
      <c r="A6" s="25"/>
      <c r="B6" s="26" t="s">
        <v>6</v>
      </c>
      <c r="C6" s="27">
        <v>20</v>
      </c>
      <c r="D6" s="26" t="s">
        <v>5</v>
      </c>
      <c r="E6" s="28"/>
      <c r="F6" s="24"/>
      <c r="G6" s="24"/>
    </row>
    <row r="7" ht="17.25" customHeight="1" spans="1:7">
      <c r="A7" s="25"/>
      <c r="B7" s="26" t="s">
        <v>7</v>
      </c>
      <c r="C7" s="29">
        <v>27</v>
      </c>
      <c r="D7" s="30" t="s">
        <v>5</v>
      </c>
      <c r="E7" s="28"/>
      <c r="F7" s="24"/>
      <c r="G7" s="31" t="s">
        <v>8</v>
      </c>
    </row>
    <row r="8" ht="17.25" customHeight="1" spans="1:7">
      <c r="A8" s="32"/>
      <c r="B8" s="33" t="s">
        <v>9</v>
      </c>
      <c r="C8" s="27">
        <v>3</v>
      </c>
      <c r="D8" s="24" t="s">
        <v>10</v>
      </c>
      <c r="E8" s="34"/>
      <c r="F8" s="31"/>
      <c r="G8" s="35"/>
    </row>
    <row r="9" ht="17.25" customHeight="1" spans="1:7">
      <c r="A9" s="32"/>
      <c r="B9" s="33" t="s">
        <v>11</v>
      </c>
      <c r="C9" s="27">
        <v>3</v>
      </c>
      <c r="D9" s="36" t="s">
        <v>12</v>
      </c>
      <c r="E9" s="34"/>
      <c r="F9" s="31"/>
      <c r="G9" s="35"/>
    </row>
    <row r="10" ht="8" customHeight="1" spans="1:7">
      <c r="A10" s="32"/>
      <c r="B10" s="37"/>
      <c r="C10" s="38"/>
      <c r="D10" s="39"/>
      <c r="E10" s="34"/>
      <c r="F10" s="31"/>
      <c r="G10" s="40" t="s">
        <v>13</v>
      </c>
    </row>
    <row r="11" ht="25" spans="1:7">
      <c r="A11" s="41">
        <v>1</v>
      </c>
      <c r="B11" s="42" t="s">
        <v>14</v>
      </c>
      <c r="C11" s="43"/>
      <c r="D11" s="44" t="s">
        <v>15</v>
      </c>
      <c r="E11" s="44" t="s">
        <v>16</v>
      </c>
      <c r="F11" s="44" t="s">
        <v>17</v>
      </c>
      <c r="G11" s="45"/>
    </row>
    <row r="12" ht="15" spans="1:7">
      <c r="A12" s="46"/>
      <c r="B12" s="47" t="s">
        <v>18</v>
      </c>
      <c r="C12" s="48"/>
      <c r="D12" s="49">
        <v>1</v>
      </c>
      <c r="E12" s="50">
        <v>11000</v>
      </c>
      <c r="F12" s="51">
        <f>E12*D12</f>
        <v>11000</v>
      </c>
      <c r="G12" s="45"/>
    </row>
    <row r="13" ht="15" spans="1:7">
      <c r="A13" s="46"/>
      <c r="B13" s="52" t="s">
        <v>19</v>
      </c>
      <c r="C13" s="53"/>
      <c r="D13" s="54">
        <v>1</v>
      </c>
      <c r="E13" s="55">
        <v>9900</v>
      </c>
      <c r="F13" s="56">
        <f t="shared" ref="F13:F31" si="0">E13*D13</f>
        <v>9900</v>
      </c>
      <c r="G13" s="45"/>
    </row>
    <row r="14" ht="15" spans="1:7">
      <c r="A14" s="46"/>
      <c r="B14" s="47" t="s">
        <v>20</v>
      </c>
      <c r="C14" s="48"/>
      <c r="D14" s="49">
        <v>1</v>
      </c>
      <c r="E14" s="50">
        <v>3500</v>
      </c>
      <c r="F14" s="51">
        <f t="shared" si="0"/>
        <v>3500</v>
      </c>
      <c r="G14" s="45"/>
    </row>
    <row r="15" ht="38" customHeight="1" spans="1:7">
      <c r="A15" s="46"/>
      <c r="B15" s="47" t="s">
        <v>21</v>
      </c>
      <c r="C15" s="48"/>
      <c r="D15" s="57">
        <v>1</v>
      </c>
      <c r="E15" s="50">
        <v>38500</v>
      </c>
      <c r="F15" s="51">
        <f t="shared" si="0"/>
        <v>38500</v>
      </c>
      <c r="G15" s="45"/>
    </row>
    <row r="16" ht="15" spans="1:7">
      <c r="A16" s="46"/>
      <c r="B16" s="47" t="s">
        <v>22</v>
      </c>
      <c r="C16" s="48"/>
      <c r="D16" s="49">
        <v>0</v>
      </c>
      <c r="E16" s="50">
        <v>250</v>
      </c>
      <c r="F16" s="51">
        <f t="shared" si="0"/>
        <v>0</v>
      </c>
      <c r="G16" s="45"/>
    </row>
    <row r="17" ht="15" spans="1:7">
      <c r="A17" s="46"/>
      <c r="B17" s="47" t="s">
        <v>23</v>
      </c>
      <c r="C17" s="48"/>
      <c r="D17" s="58">
        <v>0</v>
      </c>
      <c r="E17" s="50">
        <v>70</v>
      </c>
      <c r="F17" s="51">
        <f t="shared" si="0"/>
        <v>0</v>
      </c>
      <c r="G17" s="45"/>
    </row>
    <row r="18" ht="15" spans="1:7">
      <c r="A18" s="46"/>
      <c r="B18" s="47" t="s">
        <v>24</v>
      </c>
      <c r="C18" s="48"/>
      <c r="D18" s="49">
        <v>1</v>
      </c>
      <c r="E18" s="50">
        <v>1500</v>
      </c>
      <c r="F18" s="51">
        <f t="shared" si="0"/>
        <v>1500</v>
      </c>
      <c r="G18" s="45"/>
    </row>
    <row r="19" ht="15" spans="1:7">
      <c r="A19" s="46"/>
      <c r="B19" s="47" t="s">
        <v>25</v>
      </c>
      <c r="C19" s="48"/>
      <c r="D19" s="49">
        <v>29</v>
      </c>
      <c r="E19" s="50">
        <v>100</v>
      </c>
      <c r="F19" s="51">
        <f t="shared" si="0"/>
        <v>2900</v>
      </c>
      <c r="G19" s="45"/>
    </row>
    <row r="20" ht="15" spans="1:7">
      <c r="A20" s="46"/>
      <c r="B20" s="47" t="s">
        <v>26</v>
      </c>
      <c r="C20" s="48"/>
      <c r="D20" s="49">
        <v>4</v>
      </c>
      <c r="E20" s="50">
        <v>150</v>
      </c>
      <c r="F20" s="51">
        <f t="shared" si="0"/>
        <v>600</v>
      </c>
      <c r="G20" s="45"/>
    </row>
    <row r="21" ht="15" spans="1:7">
      <c r="A21" s="46"/>
      <c r="B21" s="47" t="s">
        <v>27</v>
      </c>
      <c r="C21" s="48"/>
      <c r="D21" s="57">
        <v>0</v>
      </c>
      <c r="E21" s="50">
        <v>110</v>
      </c>
      <c r="F21" s="51">
        <f t="shared" si="0"/>
        <v>0</v>
      </c>
      <c r="G21" s="45"/>
    </row>
    <row r="22" ht="15" spans="1:7">
      <c r="A22" s="46"/>
      <c r="B22" s="47" t="s">
        <v>28</v>
      </c>
      <c r="C22" s="48"/>
      <c r="D22" s="57">
        <v>29</v>
      </c>
      <c r="E22" s="50">
        <v>90</v>
      </c>
      <c r="F22" s="51">
        <f t="shared" si="0"/>
        <v>2610</v>
      </c>
      <c r="G22" s="45"/>
    </row>
    <row r="23" ht="15" spans="1:7">
      <c r="A23" s="46"/>
      <c r="B23" s="47" t="s">
        <v>29</v>
      </c>
      <c r="C23" s="48"/>
      <c r="D23" s="49">
        <v>0</v>
      </c>
      <c r="E23" s="50">
        <v>90</v>
      </c>
      <c r="F23" s="51">
        <f t="shared" si="0"/>
        <v>0</v>
      </c>
      <c r="G23" s="45"/>
    </row>
    <row r="24" ht="15" spans="1:7">
      <c r="A24" s="46"/>
      <c r="B24" s="47" t="s">
        <v>30</v>
      </c>
      <c r="C24" s="48"/>
      <c r="D24" s="49">
        <v>1</v>
      </c>
      <c r="E24" s="50">
        <v>1500</v>
      </c>
      <c r="F24" s="51">
        <f t="shared" si="0"/>
        <v>1500</v>
      </c>
      <c r="G24" s="45"/>
    </row>
    <row r="25" ht="15" spans="1:7">
      <c r="A25" s="46"/>
      <c r="B25" s="47" t="s">
        <v>31</v>
      </c>
      <c r="C25" s="48"/>
      <c r="D25" s="49">
        <v>0</v>
      </c>
      <c r="E25" s="50">
        <v>2500</v>
      </c>
      <c r="F25" s="51">
        <f t="shared" si="0"/>
        <v>0</v>
      </c>
      <c r="G25" s="45"/>
    </row>
    <row r="26" ht="15" spans="1:7">
      <c r="A26" s="46"/>
      <c r="B26" s="47" t="s">
        <v>32</v>
      </c>
      <c r="C26" s="48"/>
      <c r="D26" s="49">
        <v>0</v>
      </c>
      <c r="E26" s="50">
        <v>150</v>
      </c>
      <c r="F26" s="51">
        <f t="shared" si="0"/>
        <v>0</v>
      </c>
      <c r="G26" s="45"/>
    </row>
    <row r="27" ht="15" spans="1:7">
      <c r="A27" s="46"/>
      <c r="B27" s="47" t="s">
        <v>33</v>
      </c>
      <c r="C27" s="48"/>
      <c r="D27" s="49">
        <v>1</v>
      </c>
      <c r="E27" s="50">
        <v>1000</v>
      </c>
      <c r="F27" s="51">
        <f t="shared" si="0"/>
        <v>1000</v>
      </c>
      <c r="G27" s="45"/>
    </row>
    <row r="28" ht="15" spans="1:7">
      <c r="A28" s="46"/>
      <c r="B28" s="47" t="s">
        <v>34</v>
      </c>
      <c r="C28" s="48"/>
      <c r="D28" s="49">
        <v>1</v>
      </c>
      <c r="E28" s="50">
        <v>14000</v>
      </c>
      <c r="F28" s="51">
        <f t="shared" si="0"/>
        <v>14000</v>
      </c>
      <c r="G28" s="45"/>
    </row>
    <row r="29" ht="15" spans="1:7">
      <c r="A29" s="46"/>
      <c r="B29" s="47" t="s">
        <v>35</v>
      </c>
      <c r="C29" s="48"/>
      <c r="D29" s="49">
        <v>1</v>
      </c>
      <c r="E29" s="50">
        <v>2500</v>
      </c>
      <c r="F29" s="51">
        <f t="shared" si="0"/>
        <v>2500</v>
      </c>
      <c r="G29" s="45"/>
    </row>
    <row r="30" ht="15" spans="1:7">
      <c r="A30" s="46"/>
      <c r="B30" s="47" t="s">
        <v>36</v>
      </c>
      <c r="C30" s="48"/>
      <c r="D30" s="49">
        <v>1</v>
      </c>
      <c r="E30" s="50">
        <v>3900</v>
      </c>
      <c r="F30" s="51">
        <f t="shared" si="0"/>
        <v>3900</v>
      </c>
      <c r="G30" s="45"/>
    </row>
    <row r="31" ht="15" spans="1:7">
      <c r="A31" s="46"/>
      <c r="B31" s="47" t="s">
        <v>37</v>
      </c>
      <c r="C31" s="48"/>
      <c r="D31" s="49">
        <v>0</v>
      </c>
      <c r="E31" s="50">
        <v>6000</v>
      </c>
      <c r="F31" s="51">
        <f t="shared" si="0"/>
        <v>0</v>
      </c>
      <c r="G31" s="45"/>
    </row>
    <row r="32" ht="17.5" spans="1:7">
      <c r="A32" s="59"/>
      <c r="B32" s="60" t="s">
        <v>38</v>
      </c>
      <c r="C32" s="61"/>
      <c r="D32" s="62">
        <f>SUM(F12:F31)</f>
        <v>93410</v>
      </c>
      <c r="E32" s="62"/>
      <c r="F32" s="62"/>
      <c r="G32" s="45"/>
    </row>
    <row r="33" ht="25" spans="1:7">
      <c r="A33" s="41">
        <v>2</v>
      </c>
      <c r="B33" s="42" t="s">
        <v>39</v>
      </c>
      <c r="C33" s="43"/>
      <c r="D33" s="44" t="s">
        <v>15</v>
      </c>
      <c r="E33" s="44" t="s">
        <v>16</v>
      </c>
      <c r="F33" s="44" t="s">
        <v>17</v>
      </c>
      <c r="G33" s="63"/>
    </row>
    <row r="34" ht="19.5" customHeight="1" spans="1:15">
      <c r="A34" s="46"/>
      <c r="B34" s="47" t="s">
        <v>40</v>
      </c>
      <c r="C34" s="48"/>
      <c r="D34" s="64">
        <v>0</v>
      </c>
      <c r="E34" s="50">
        <v>1700</v>
      </c>
      <c r="F34" s="51">
        <f>E34*D34</f>
        <v>0</v>
      </c>
      <c r="G34" s="65"/>
      <c r="O34" s="91"/>
    </row>
    <row r="35" ht="15" spans="1:7">
      <c r="A35" s="46"/>
      <c r="B35" s="47" t="s">
        <v>41</v>
      </c>
      <c r="C35" s="48"/>
      <c r="D35" s="64">
        <v>0</v>
      </c>
      <c r="E35" s="50">
        <v>300</v>
      </c>
      <c r="F35" s="51">
        <f t="shared" ref="F35:F42" si="1">E35*D35</f>
        <v>0</v>
      </c>
      <c r="G35" s="66"/>
    </row>
    <row r="36" ht="15" spans="1:7">
      <c r="A36" s="46"/>
      <c r="B36" s="47" t="s">
        <v>42</v>
      </c>
      <c r="C36" s="48"/>
      <c r="D36" s="64">
        <v>1</v>
      </c>
      <c r="E36" s="50">
        <v>10000</v>
      </c>
      <c r="F36" s="51">
        <f t="shared" si="1"/>
        <v>10000</v>
      </c>
      <c r="G36" s="66"/>
    </row>
    <row r="37" ht="15" spans="1:7">
      <c r="A37" s="46"/>
      <c r="B37" s="67" t="s">
        <v>43</v>
      </c>
      <c r="C37" s="48"/>
      <c r="D37" s="64">
        <v>0</v>
      </c>
      <c r="E37" s="50">
        <v>2500</v>
      </c>
      <c r="F37" s="51">
        <f t="shared" si="1"/>
        <v>0</v>
      </c>
      <c r="G37" s="66"/>
    </row>
    <row r="38" ht="15" spans="1:7">
      <c r="A38" s="46"/>
      <c r="B38" s="47" t="s">
        <v>44</v>
      </c>
      <c r="C38" s="48"/>
      <c r="D38" s="64">
        <v>0</v>
      </c>
      <c r="E38" s="50">
        <v>1000</v>
      </c>
      <c r="F38" s="51">
        <f t="shared" si="1"/>
        <v>0</v>
      </c>
      <c r="G38" s="66"/>
    </row>
    <row r="39" ht="22" customHeight="1" spans="1:7">
      <c r="A39" s="46"/>
      <c r="B39" s="47" t="s">
        <v>45</v>
      </c>
      <c r="C39" s="48"/>
      <c r="D39" s="64">
        <v>1</v>
      </c>
      <c r="E39" s="50">
        <v>4700</v>
      </c>
      <c r="F39" s="51">
        <f t="shared" si="1"/>
        <v>4700</v>
      </c>
      <c r="G39" s="66"/>
    </row>
    <row r="40" ht="55" customHeight="1" spans="2:7">
      <c r="B40" s="68" t="s">
        <v>46</v>
      </c>
      <c r="C40" s="69"/>
      <c r="D40" s="64">
        <v>1</v>
      </c>
      <c r="E40" s="50">
        <v>32000</v>
      </c>
      <c r="F40" s="51">
        <f t="shared" si="1"/>
        <v>32000</v>
      </c>
      <c r="G40" s="66"/>
    </row>
    <row r="41" ht="45" customHeight="1" spans="1:7">
      <c r="A41" s="46"/>
      <c r="B41" s="47" t="s">
        <v>47</v>
      </c>
      <c r="C41" s="48"/>
      <c r="D41" s="64">
        <v>0</v>
      </c>
      <c r="E41" s="50">
        <v>1700</v>
      </c>
      <c r="F41" s="51">
        <f t="shared" si="1"/>
        <v>0</v>
      </c>
      <c r="G41" s="66"/>
    </row>
    <row r="42" ht="15" spans="1:7">
      <c r="A42" s="46"/>
      <c r="B42" s="67" t="s">
        <v>48</v>
      </c>
      <c r="C42" s="48"/>
      <c r="D42" s="64">
        <v>0</v>
      </c>
      <c r="E42" s="50">
        <v>5000</v>
      </c>
      <c r="F42" s="51">
        <f t="shared" si="1"/>
        <v>0</v>
      </c>
      <c r="G42" s="66"/>
    </row>
    <row r="43" ht="17.5" spans="1:7">
      <c r="A43" s="70"/>
      <c r="B43" s="60"/>
      <c r="C43" s="61"/>
      <c r="D43" s="62">
        <f>SUM(F34:F42)</f>
        <v>46700</v>
      </c>
      <c r="E43" s="71"/>
      <c r="F43" s="71"/>
      <c r="G43" s="66"/>
    </row>
    <row r="44" ht="23" customHeight="1" spans="1:7">
      <c r="A44" s="70"/>
      <c r="B44" s="60"/>
      <c r="C44" s="61"/>
      <c r="D44" s="62"/>
      <c r="E44" s="71"/>
      <c r="F44" s="71"/>
      <c r="G44" s="66"/>
    </row>
    <row r="45" ht="22" spans="1:7">
      <c r="A45" s="72"/>
      <c r="B45" s="73" t="s">
        <v>49</v>
      </c>
      <c r="C45" s="74"/>
      <c r="D45" s="75">
        <f>D32+D43</f>
        <v>140110</v>
      </c>
      <c r="E45" s="76"/>
      <c r="F45" s="76"/>
      <c r="G45" s="63"/>
    </row>
    <row r="46" ht="24" customHeight="1" spans="1:7">
      <c r="A46" s="77"/>
      <c r="B46" s="78" t="s">
        <v>50</v>
      </c>
      <c r="C46" s="79"/>
      <c r="D46" s="80" t="s">
        <v>51</v>
      </c>
      <c r="E46" s="81"/>
      <c r="F46" s="81"/>
      <c r="G46" s="82"/>
    </row>
    <row r="47" s="9" customFormat="1" ht="20" customHeight="1" spans="1:7">
      <c r="A47" s="83"/>
      <c r="B47" s="84" t="s">
        <v>52</v>
      </c>
      <c r="C47" s="85"/>
      <c r="E47" s="86"/>
      <c r="F47" s="36"/>
      <c r="G47" s="87"/>
    </row>
    <row r="48" s="9" customFormat="1" ht="15" spans="1:7">
      <c r="A48" s="10"/>
      <c r="B48" s="10"/>
      <c r="C48" s="10"/>
      <c r="D48" s="11"/>
      <c r="E48" s="12"/>
      <c r="F48" s="13"/>
      <c r="G48" s="36"/>
    </row>
    <row r="49" ht="12" customHeight="1" spans="1:6">
      <c r="A49" s="88" t="s">
        <v>53</v>
      </c>
      <c r="B49" s="88"/>
      <c r="C49" s="88"/>
      <c r="D49" s="88"/>
      <c r="E49" s="88"/>
      <c r="F49" s="88"/>
    </row>
    <row r="50" ht="22" customHeight="1" spans="1:7">
      <c r="A50" s="88"/>
      <c r="B50" s="88"/>
      <c r="C50" s="88"/>
      <c r="D50" s="88"/>
      <c r="E50" s="88"/>
      <c r="F50" s="88"/>
      <c r="G50" s="89"/>
    </row>
    <row r="51" ht="24" customHeight="1" spans="1:7">
      <c r="A51" s="88"/>
      <c r="B51" s="88"/>
      <c r="C51" s="88"/>
      <c r="D51" s="88"/>
      <c r="E51" s="88"/>
      <c r="F51" s="88"/>
      <c r="G51" s="89"/>
    </row>
    <row r="52" ht="15" customHeight="1" spans="1:6">
      <c r="A52" s="90" t="s">
        <v>54</v>
      </c>
      <c r="B52" s="90"/>
      <c r="C52" s="90"/>
      <c r="D52" s="90"/>
      <c r="E52" s="90"/>
      <c r="F52" s="90"/>
    </row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4">
    <mergeCell ref="A1:F1"/>
    <mergeCell ref="A2:F2"/>
    <mergeCell ref="A3:G3"/>
    <mergeCell ref="C4:F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D32:F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D43:F43"/>
    <mergeCell ref="B45:C45"/>
    <mergeCell ref="D45:F45"/>
    <mergeCell ref="E46:F46"/>
    <mergeCell ref="A52:F52"/>
    <mergeCell ref="A49:F51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55</v>
      </c>
      <c r="C1" s="1"/>
      <c r="D1" s="2"/>
      <c r="E1" s="2"/>
      <c r="F1" s="2"/>
    </row>
    <row r="2" spans="2:6">
      <c r="B2" s="1" t="s">
        <v>56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57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58</v>
      </c>
      <c r="C6" s="1"/>
      <c r="D6" s="2"/>
      <c r="E6" s="2" t="s">
        <v>59</v>
      </c>
      <c r="F6" s="2" t="s">
        <v>60</v>
      </c>
    </row>
    <row r="7" ht="13.75" spans="2:6">
      <c r="B7" s="3"/>
      <c r="C7" s="3"/>
      <c r="D7" s="4"/>
      <c r="E7" s="4"/>
      <c r="F7" s="4"/>
    </row>
    <row r="8" ht="39.75" spans="2:6">
      <c r="B8" s="5" t="s">
        <v>61</v>
      </c>
      <c r="C8" s="6"/>
      <c r="D8" s="7"/>
      <c r="E8" s="7" t="s">
        <v>62</v>
      </c>
      <c r="F8" s="8" t="s">
        <v>63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3B348A10E08E44078CEAE6165D4FA892_13</vt:lpwstr>
  </property>
  <property fmtid="{D5CDD505-2E9C-101B-9397-08002B2CF9AE}" pid="3" name="KSOProductBuildVer">
    <vt:lpwstr>1049-12.2.0.13489</vt:lpwstr>
  </property>
</Properties>
</file>